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135" windowHeight="7620"/>
  </bookViews>
  <sheets>
    <sheet name="Лист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L158" i="1"/>
  <c r="L120"/>
  <c r="E183"/>
  <c r="F183"/>
  <c r="G183"/>
  <c r="H183"/>
  <c r="I183"/>
  <c r="J183"/>
  <c r="F182"/>
  <c r="G182"/>
  <c r="H182"/>
  <c r="I182"/>
  <c r="J182"/>
  <c r="F179"/>
  <c r="G179"/>
  <c r="H179"/>
  <c r="I179"/>
  <c r="J179"/>
  <c r="E180"/>
  <c r="F180"/>
  <c r="G180"/>
  <c r="H180"/>
  <c r="I180"/>
  <c r="J180"/>
  <c r="E178"/>
  <c r="F178"/>
  <c r="G178"/>
  <c r="H178"/>
  <c r="I178"/>
  <c r="J178"/>
  <c r="F177"/>
  <c r="G177"/>
  <c r="H177"/>
  <c r="I177"/>
  <c r="J177"/>
  <c r="F160"/>
  <c r="G160"/>
  <c r="H160"/>
  <c r="I160"/>
  <c r="J160"/>
  <c r="F162"/>
  <c r="G162"/>
  <c r="H162"/>
  <c r="I162"/>
  <c r="J162"/>
  <c r="F159"/>
  <c r="G159"/>
  <c r="H159"/>
  <c r="I159"/>
  <c r="J159"/>
  <c r="E161"/>
  <c r="F161"/>
  <c r="G161"/>
  <c r="H161"/>
  <c r="I161"/>
  <c r="J161"/>
  <c r="F158"/>
  <c r="G158"/>
  <c r="H158"/>
  <c r="I158"/>
  <c r="J158"/>
  <c r="F143"/>
  <c r="G143"/>
  <c r="H143"/>
  <c r="I143"/>
  <c r="J143"/>
  <c r="F140"/>
  <c r="G140"/>
  <c r="H140"/>
  <c r="I140"/>
  <c r="J140"/>
  <c r="F141"/>
  <c r="G141"/>
  <c r="H141"/>
  <c r="I141"/>
  <c r="J141"/>
  <c r="L101"/>
  <c r="L82"/>
  <c r="L63"/>
  <c r="L6"/>
  <c r="E142" l="1"/>
  <c r="F142"/>
  <c r="G142"/>
  <c r="H142"/>
  <c r="I142"/>
  <c r="J142"/>
  <c r="F139"/>
  <c r="G139"/>
  <c r="H139"/>
  <c r="I139"/>
  <c r="J139"/>
  <c r="F124"/>
  <c r="G124"/>
  <c r="H124"/>
  <c r="I124"/>
  <c r="J124"/>
  <c r="E121"/>
  <c r="F121"/>
  <c r="G121"/>
  <c r="H121"/>
  <c r="I121"/>
  <c r="J121"/>
  <c r="F125"/>
  <c r="G125"/>
  <c r="H125"/>
  <c r="I125"/>
  <c r="J125"/>
  <c r="E123"/>
  <c r="F123"/>
  <c r="G123"/>
  <c r="H123"/>
  <c r="I123"/>
  <c r="J123"/>
  <c r="F122"/>
  <c r="G122"/>
  <c r="H122"/>
  <c r="I122"/>
  <c r="J122"/>
  <c r="F120"/>
  <c r="G120"/>
  <c r="H120"/>
  <c r="I120"/>
  <c r="J120"/>
  <c r="F102"/>
  <c r="G102"/>
  <c r="H102"/>
  <c r="I102"/>
  <c r="J102"/>
  <c r="F106"/>
  <c r="G106"/>
  <c r="H106"/>
  <c r="I106"/>
  <c r="J106"/>
  <c r="F103"/>
  <c r="G103"/>
  <c r="H103"/>
  <c r="I103"/>
  <c r="J103"/>
  <c r="E104"/>
  <c r="F104"/>
  <c r="G104"/>
  <c r="H104"/>
  <c r="I104"/>
  <c r="J104"/>
  <c r="F101"/>
  <c r="G101"/>
  <c r="H101"/>
  <c r="I101"/>
  <c r="J101"/>
  <c r="F86"/>
  <c r="G86"/>
  <c r="H86"/>
  <c r="I86"/>
  <c r="J86"/>
  <c r="F84"/>
  <c r="G84"/>
  <c r="H84"/>
  <c r="I84"/>
  <c r="J84"/>
  <c r="F83"/>
  <c r="G83"/>
  <c r="H83"/>
  <c r="I83"/>
  <c r="J83"/>
  <c r="E85"/>
  <c r="F85"/>
  <c r="G85"/>
  <c r="H85"/>
  <c r="I85"/>
  <c r="J85"/>
  <c r="F82"/>
  <c r="G82"/>
  <c r="H82"/>
  <c r="I82"/>
  <c r="J82"/>
  <c r="E68"/>
  <c r="F68"/>
  <c r="G68"/>
  <c r="H68"/>
  <c r="I68"/>
  <c r="J68"/>
  <c r="E66"/>
  <c r="F66"/>
  <c r="G66"/>
  <c r="H66"/>
  <c r="I66"/>
  <c r="J66"/>
  <c r="F65"/>
  <c r="G65"/>
  <c r="H65"/>
  <c r="I65"/>
  <c r="J65"/>
  <c r="F63"/>
  <c r="G63"/>
  <c r="H63"/>
  <c r="I63"/>
  <c r="J63"/>
  <c r="E64"/>
  <c r="F64"/>
  <c r="G64"/>
  <c r="H64"/>
  <c r="I64"/>
  <c r="J64"/>
  <c r="E49"/>
  <c r="F49"/>
  <c r="G49"/>
  <c r="H49"/>
  <c r="I49"/>
  <c r="J49"/>
  <c r="F48"/>
  <c r="G48"/>
  <c r="H48"/>
  <c r="I48"/>
  <c r="J48"/>
  <c r="E47"/>
  <c r="F47"/>
  <c r="G47"/>
  <c r="H47"/>
  <c r="I47"/>
  <c r="J47"/>
  <c r="F45"/>
  <c r="G45"/>
  <c r="H45"/>
  <c r="I45"/>
  <c r="J45"/>
  <c r="F46"/>
  <c r="G46"/>
  <c r="H46"/>
  <c r="I46"/>
  <c r="J46"/>
  <c r="F44"/>
  <c r="G44"/>
  <c r="H44"/>
  <c r="I44"/>
  <c r="J44"/>
  <c r="F29"/>
  <c r="G29"/>
  <c r="H29"/>
  <c r="I29"/>
  <c r="J29"/>
  <c r="E28"/>
  <c r="F28"/>
  <c r="G28"/>
  <c r="H28"/>
  <c r="I28"/>
  <c r="J28"/>
  <c r="F26"/>
  <c r="G26"/>
  <c r="H26"/>
  <c r="I26"/>
  <c r="J26"/>
  <c r="F27"/>
  <c r="G27"/>
  <c r="H27"/>
  <c r="I27"/>
  <c r="J27"/>
  <c r="F25"/>
  <c r="G25"/>
  <c r="H25"/>
  <c r="I25"/>
  <c r="J25"/>
  <c r="E11"/>
  <c r="F11"/>
  <c r="G11"/>
  <c r="H11"/>
  <c r="I11"/>
  <c r="J11"/>
  <c r="F10"/>
  <c r="G10"/>
  <c r="H10"/>
  <c r="I10"/>
  <c r="J10"/>
  <c r="F8"/>
  <c r="G8"/>
  <c r="H8"/>
  <c r="I8"/>
  <c r="J8"/>
  <c r="E9"/>
  <c r="F9"/>
  <c r="G9"/>
  <c r="H9"/>
  <c r="I9"/>
  <c r="J9"/>
  <c r="G6"/>
  <c r="H6"/>
  <c r="I6"/>
  <c r="J6"/>
  <c r="F6"/>
  <c r="B195" l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F24" s="1"/>
  <c r="J24" l="1"/>
  <c r="I24"/>
  <c r="I196" s="1"/>
  <c r="H24"/>
  <c r="H196" s="1"/>
  <c r="G24"/>
  <c r="G196" s="1"/>
  <c r="J43"/>
  <c r="F43"/>
  <c r="F196" s="1"/>
  <c r="J196" l="1"/>
</calcChain>
</file>

<file path=xl/sharedStrings.xml><?xml version="1.0" encoding="utf-8"?>
<sst xmlns="http://schemas.openxmlformats.org/spreadsheetml/2006/main" count="260" uniqueCount="75">
  <si>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</si>
  <si>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</si>
  <si>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</si>
  <si>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</si>
  <si>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</si>
  <si>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</si>
  <si>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</si>
  <si>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</si>
  <si>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</si>
  <si>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</si>
  <si>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</si>
  <si>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</si>
  <si>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</si>
  <si>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</si>
  <si>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</si>
  <si>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</si>
  <si>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</si>
  <si>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</si>
  <si>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</si>
  <si>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</si>
  <si>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</si>
  <si>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</si>
  <si>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</si>
  <si>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</si>
  <si>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</si>
  <si>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</si>
  <si>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</si>
  <si>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</si>
  <si>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</si>
  <si>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</si>
  <si>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</si>
  <si>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</si>
  <si>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</si>
  <si>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</si>
  <si>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</si>
  <si>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</si>
  <si>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</si>
  <si>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</si>
  <si>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</si>
  <si>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</si>
  <si>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Мюсли с молоком </t>
  </si>
  <si>
    <t>Сыр порциями</t>
  </si>
  <si>
    <t>№459</t>
  </si>
  <si>
    <t>Чай с лимоном</t>
  </si>
  <si>
    <t>Яблоко</t>
  </si>
  <si>
    <t>№338</t>
  </si>
  <si>
    <t>Греча отварная</t>
  </si>
  <si>
    <t>№378</t>
  </si>
  <si>
    <t>№179</t>
  </si>
  <si>
    <t>№177</t>
  </si>
  <si>
    <t>Каша рисовая с изюмом</t>
  </si>
  <si>
    <t xml:space="preserve">Чай с молоком или сливками </t>
  </si>
  <si>
    <t xml:space="preserve">МАСЛО СЛИВОЧНОЕ (ПОРЦИЯМИ) </t>
  </si>
  <si>
    <t>№14</t>
  </si>
  <si>
    <t>Омлет с морковью</t>
  </si>
  <si>
    <t xml:space="preserve"> №214</t>
  </si>
  <si>
    <t>МАСЛО СЛИВОЧНОЕ (ПОРЦИЯМИ)</t>
  </si>
  <si>
    <t>Рис припущенный</t>
  </si>
  <si>
    <t>№305</t>
  </si>
  <si>
    <t>Чай с молоком или сливками</t>
  </si>
  <si>
    <t>Картофельное пюре</t>
  </si>
  <si>
    <t>№377</t>
  </si>
  <si>
    <t>Каша гречневая</t>
  </si>
  <si>
    <t>№183</t>
  </si>
  <si>
    <t xml:space="preserve"> №4,3</t>
  </si>
  <si>
    <t>Соус красный основной</t>
  </si>
  <si>
    <t>№422</t>
  </si>
  <si>
    <t xml:space="preserve">Суп  молочный с макаронными изделиями </t>
  </si>
  <si>
    <t>№120</t>
  </si>
  <si>
    <t xml:space="preserve"> №378</t>
  </si>
  <si>
    <t>Мюсли с молоком</t>
  </si>
  <si>
    <t>Каша жидкая молочная из манной крупы</t>
  </si>
  <si>
    <t>№181</t>
  </si>
  <si>
    <t>МБОУ "СОШ №8 с. Ачхой-Мартан"</t>
  </si>
  <si>
    <t>Джамурзаева З.А.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</si>
</sst>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2023%20&#1075;&#1086;&#1076;%20&#1054;&#1060;&#1048;&#1062;&#1048;&#1040;&#1051;&#1068;&#1053;&#1054;&#1045;%20&#8212;%20&#1096;&#1082;&#1086;&#1083;&#1072;&#1084;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1996.336/tm2023-sm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втраки"/>
      <sheetName val="Меню обеды"/>
    </sheetNames>
    <sheetDataSet>
      <sheetData sheetId="0">
        <row r="5">
          <cell r="D5">
            <v>135</v>
          </cell>
          <cell r="E5">
            <v>7.32</v>
          </cell>
          <cell r="F5">
            <v>5.5</v>
          </cell>
          <cell r="G5">
            <v>26.52</v>
          </cell>
          <cell r="H5">
            <v>184.86</v>
          </cell>
        </row>
        <row r="6">
          <cell r="C6" t="str">
            <v>Хлеб пшеничный</v>
          </cell>
          <cell r="D6">
            <v>75</v>
          </cell>
          <cell r="E6">
            <v>5.92</v>
          </cell>
          <cell r="F6">
            <v>0.75</v>
          </cell>
          <cell r="G6">
            <v>36.22</v>
          </cell>
          <cell r="H6">
            <v>176.25</v>
          </cell>
        </row>
        <row r="8">
          <cell r="D8">
            <v>200</v>
          </cell>
          <cell r="E8">
            <v>0.03</v>
          </cell>
          <cell r="F8">
            <v>0.1</v>
          </cell>
          <cell r="G8">
            <v>9.5</v>
          </cell>
          <cell r="H8">
            <v>39.020000000000003</v>
          </cell>
        </row>
        <row r="9">
          <cell r="D9">
            <v>100</v>
          </cell>
          <cell r="E9">
            <v>1.5</v>
          </cell>
          <cell r="F9">
            <v>0.5</v>
          </cell>
          <cell r="G9">
            <v>21</v>
          </cell>
          <cell r="H9">
            <v>94.5</v>
          </cell>
        </row>
        <row r="10">
          <cell r="C10" t="str">
            <v>Булочка домашняя</v>
          </cell>
          <cell r="D10">
            <v>60</v>
          </cell>
          <cell r="E10">
            <v>4.2</v>
          </cell>
          <cell r="F10">
            <v>6.7</v>
          </cell>
          <cell r="G10">
            <v>27.8</v>
          </cell>
          <cell r="H10">
            <v>188.3</v>
          </cell>
        </row>
        <row r="12">
          <cell r="D12">
            <v>200</v>
          </cell>
          <cell r="E12">
            <v>6.09</v>
          </cell>
          <cell r="F12">
            <v>10.88</v>
          </cell>
          <cell r="G12">
            <v>47.99</v>
          </cell>
          <cell r="H12">
            <v>314.24</v>
          </cell>
        </row>
        <row r="13">
          <cell r="D13">
            <v>200</v>
          </cell>
          <cell r="E13">
            <v>1.52</v>
          </cell>
          <cell r="F13">
            <v>1.35</v>
          </cell>
          <cell r="G13">
            <v>15.9</v>
          </cell>
          <cell r="H13">
            <v>81.83</v>
          </cell>
        </row>
        <row r="14">
          <cell r="D14">
            <v>10</v>
          </cell>
          <cell r="E14">
            <v>0.08</v>
          </cell>
          <cell r="F14">
            <v>8.1999999999999993</v>
          </cell>
          <cell r="G14">
            <v>0.13</v>
          </cell>
          <cell r="H14">
            <v>74.64</v>
          </cell>
        </row>
        <row r="15">
          <cell r="C15" t="str">
            <v>Хлеб пшеничный</v>
          </cell>
          <cell r="D15">
            <v>100</v>
          </cell>
          <cell r="E15">
            <v>7.89</v>
          </cell>
          <cell r="F15">
            <v>1</v>
          </cell>
          <cell r="G15">
            <v>48.29</v>
          </cell>
          <cell r="H15">
            <v>176.25</v>
          </cell>
        </row>
        <row r="16">
          <cell r="D16">
            <v>100</v>
          </cell>
          <cell r="E16">
            <v>1.5</v>
          </cell>
          <cell r="F16">
            <v>0.5</v>
          </cell>
          <cell r="G16">
            <v>21</v>
          </cell>
          <cell r="H16">
            <v>94.5</v>
          </cell>
        </row>
        <row r="18">
          <cell r="D18">
            <v>65</v>
          </cell>
          <cell r="E18">
            <v>5.52</v>
          </cell>
          <cell r="F18">
            <v>10.210000000000001</v>
          </cell>
          <cell r="G18">
            <v>2.0099999999999998</v>
          </cell>
          <cell r="H18">
            <v>122.01</v>
          </cell>
        </row>
        <row r="19">
          <cell r="D19">
            <v>200</v>
          </cell>
          <cell r="E19">
            <v>0.03</v>
          </cell>
          <cell r="F19">
            <v>0.1</v>
          </cell>
          <cell r="G19">
            <v>9.5</v>
          </cell>
          <cell r="H19">
            <v>39.020000000000003</v>
          </cell>
        </row>
        <row r="20">
          <cell r="D20">
            <v>10</v>
          </cell>
          <cell r="E20">
            <v>0.08</v>
          </cell>
          <cell r="F20">
            <v>8.1999999999999993</v>
          </cell>
          <cell r="G20">
            <v>0.13</v>
          </cell>
          <cell r="H20">
            <v>74.64</v>
          </cell>
        </row>
        <row r="21">
          <cell r="C21" t="str">
            <v>Хлеб пшеничный</v>
          </cell>
          <cell r="D21">
            <v>75</v>
          </cell>
          <cell r="E21">
            <v>5.92</v>
          </cell>
          <cell r="F21">
            <v>0.75</v>
          </cell>
          <cell r="G21">
            <v>36.22</v>
          </cell>
          <cell r="H21">
            <v>176.25</v>
          </cell>
        </row>
        <row r="22">
          <cell r="D22">
            <v>100</v>
          </cell>
          <cell r="E22">
            <v>1.5</v>
          </cell>
          <cell r="F22">
            <v>0.5</v>
          </cell>
          <cell r="G22">
            <v>21</v>
          </cell>
          <cell r="H22">
            <v>94.5</v>
          </cell>
        </row>
        <row r="23">
          <cell r="C23" t="str">
            <v>Булочка домашняя</v>
          </cell>
          <cell r="D23">
            <v>60</v>
          </cell>
          <cell r="E23">
            <v>4.2</v>
          </cell>
          <cell r="F23">
            <v>6.7</v>
          </cell>
          <cell r="G23">
            <v>27.8</v>
          </cell>
          <cell r="H23">
            <v>188.3</v>
          </cell>
        </row>
        <row r="25">
          <cell r="D25">
            <v>200</v>
          </cell>
          <cell r="E25">
            <v>4.8499999999999996</v>
          </cell>
          <cell r="F25">
            <v>5.73</v>
          </cell>
          <cell r="G25">
            <v>48.89</v>
          </cell>
          <cell r="H25">
            <v>266.52999999999997</v>
          </cell>
        </row>
        <row r="26">
          <cell r="D26">
            <v>200</v>
          </cell>
          <cell r="E26">
            <v>1.52</v>
          </cell>
          <cell r="F26">
            <v>1.35</v>
          </cell>
          <cell r="G26">
            <v>15.9</v>
          </cell>
          <cell r="H26">
            <v>81.83</v>
          </cell>
        </row>
        <row r="27">
          <cell r="C27" t="str">
            <v>Сыр порциями</v>
          </cell>
          <cell r="D27">
            <v>30</v>
          </cell>
          <cell r="E27">
            <v>6.96</v>
          </cell>
          <cell r="F27">
            <v>8.8800000000000008</v>
          </cell>
          <cell r="G27">
            <v>0</v>
          </cell>
          <cell r="H27">
            <v>107.76</v>
          </cell>
        </row>
        <row r="28">
          <cell r="C28" t="str">
            <v>Хлеб пшеничный</v>
          </cell>
          <cell r="D28">
            <v>100</v>
          </cell>
          <cell r="E28">
            <v>7.89</v>
          </cell>
          <cell r="F28">
            <v>1</v>
          </cell>
          <cell r="G28">
            <v>48.29</v>
          </cell>
          <cell r="H28">
            <v>176.25</v>
          </cell>
        </row>
        <row r="29">
          <cell r="C29" t="str">
            <v>Сосиски "Особые халяль"</v>
          </cell>
          <cell r="D29">
            <v>100</v>
          </cell>
          <cell r="E29">
            <v>9.5</v>
          </cell>
          <cell r="F29">
            <v>13.5</v>
          </cell>
          <cell r="G29">
            <v>2.74</v>
          </cell>
          <cell r="H29">
            <v>170.46</v>
          </cell>
        </row>
        <row r="31">
          <cell r="D31">
            <v>210</v>
          </cell>
          <cell r="E31">
            <v>9.09</v>
          </cell>
          <cell r="F31">
            <v>12.99</v>
          </cell>
          <cell r="G31">
            <v>35.18</v>
          </cell>
          <cell r="H31">
            <v>293.99</v>
          </cell>
        </row>
        <row r="32">
          <cell r="C32" t="str">
            <v>Хлеб пшеничный</v>
          </cell>
          <cell r="D32">
            <v>75</v>
          </cell>
          <cell r="E32">
            <v>5.92</v>
          </cell>
          <cell r="F32">
            <v>0.75</v>
          </cell>
          <cell r="G32">
            <v>36.22</v>
          </cell>
          <cell r="H32">
            <v>176.25</v>
          </cell>
        </row>
        <row r="33">
          <cell r="D33">
            <v>20</v>
          </cell>
          <cell r="E33">
            <v>0.16</v>
          </cell>
          <cell r="F33">
            <v>16.399999999999999</v>
          </cell>
          <cell r="G33">
            <v>0.26</v>
          </cell>
          <cell r="H33">
            <v>149.28</v>
          </cell>
        </row>
        <row r="34">
          <cell r="D34">
            <v>200</v>
          </cell>
          <cell r="E34">
            <v>0.03</v>
          </cell>
          <cell r="F34">
            <v>0.1</v>
          </cell>
          <cell r="G34">
            <v>9.5</v>
          </cell>
          <cell r="H34">
            <v>39.020000000000003</v>
          </cell>
        </row>
        <row r="35">
          <cell r="D35">
            <v>100</v>
          </cell>
          <cell r="E35">
            <v>1.5</v>
          </cell>
          <cell r="F35">
            <v>0.5</v>
          </cell>
          <cell r="G35">
            <v>21</v>
          </cell>
          <cell r="H35">
            <v>94.5</v>
          </cell>
        </row>
        <row r="43">
          <cell r="D43">
            <v>150</v>
          </cell>
          <cell r="E43">
            <v>9.59</v>
          </cell>
          <cell r="F43">
            <v>6.09</v>
          </cell>
          <cell r="G43">
            <v>38.64</v>
          </cell>
          <cell r="H43">
            <v>243</v>
          </cell>
        </row>
        <row r="44">
          <cell r="C44" t="str">
            <v>Хлеб пшеничный</v>
          </cell>
          <cell r="D44">
            <v>75</v>
          </cell>
          <cell r="E44">
            <v>5.92</v>
          </cell>
          <cell r="F44">
            <v>0.75</v>
          </cell>
          <cell r="G44">
            <v>36.22</v>
          </cell>
          <cell r="H44">
            <v>176.25</v>
          </cell>
        </row>
        <row r="45">
          <cell r="D45">
            <v>200</v>
          </cell>
          <cell r="E45">
            <v>0.03</v>
          </cell>
          <cell r="F45">
            <v>0.1</v>
          </cell>
          <cell r="G45">
            <v>9.5</v>
          </cell>
          <cell r="H45">
            <v>39.020000000000003</v>
          </cell>
        </row>
        <row r="46">
          <cell r="D46">
            <v>20</v>
          </cell>
          <cell r="E46">
            <v>0.16</v>
          </cell>
          <cell r="F46">
            <v>16.399999999999999</v>
          </cell>
          <cell r="G46">
            <v>0.26</v>
          </cell>
          <cell r="H46">
            <v>149.28</v>
          </cell>
        </row>
        <row r="47">
          <cell r="D47">
            <v>50</v>
          </cell>
          <cell r="E47">
            <v>1</v>
          </cell>
          <cell r="F47">
            <v>1.3</v>
          </cell>
          <cell r="G47">
            <v>3.09</v>
          </cell>
          <cell r="H47">
            <v>28.06</v>
          </cell>
        </row>
        <row r="49">
          <cell r="D49">
            <v>200</v>
          </cell>
          <cell r="E49">
            <v>4.38</v>
          </cell>
          <cell r="F49">
            <v>3.8</v>
          </cell>
          <cell r="G49">
            <v>14.36</v>
          </cell>
          <cell r="H49">
            <v>109.16</v>
          </cell>
        </row>
        <row r="50">
          <cell r="D50">
            <v>200</v>
          </cell>
          <cell r="E50">
            <v>1.52</v>
          </cell>
          <cell r="F50">
            <v>1.35</v>
          </cell>
          <cell r="G50">
            <v>15.9</v>
          </cell>
          <cell r="H50">
            <v>81.83</v>
          </cell>
        </row>
        <row r="51">
          <cell r="C51" t="str">
            <v>Хлеб пшеничный</v>
          </cell>
          <cell r="D51">
            <v>75</v>
          </cell>
          <cell r="E51">
            <v>5.92</v>
          </cell>
          <cell r="F51">
            <v>0.75</v>
          </cell>
          <cell r="G51">
            <v>36.22</v>
          </cell>
          <cell r="H51">
            <v>176.25</v>
          </cell>
        </row>
        <row r="52">
          <cell r="D52">
            <v>20</v>
          </cell>
          <cell r="E52">
            <v>0.16</v>
          </cell>
          <cell r="F52">
            <v>16.399999999999999</v>
          </cell>
          <cell r="G52">
            <v>0.26</v>
          </cell>
          <cell r="H52">
            <v>149.28</v>
          </cell>
        </row>
        <row r="53">
          <cell r="D53">
            <v>100</v>
          </cell>
          <cell r="E53">
            <v>1.5</v>
          </cell>
          <cell r="F53">
            <v>0.5</v>
          </cell>
          <cell r="G53">
            <v>21</v>
          </cell>
          <cell r="H53">
            <v>94.5</v>
          </cell>
        </row>
        <row r="54">
          <cell r="C54" t="str">
            <v>Булочка домашняя</v>
          </cell>
          <cell r="D54">
            <v>60</v>
          </cell>
          <cell r="E54">
            <v>4.2</v>
          </cell>
          <cell r="F54">
            <v>6.7</v>
          </cell>
          <cell r="G54">
            <v>27.8</v>
          </cell>
          <cell r="H54">
            <v>188.3</v>
          </cell>
        </row>
        <row r="56">
          <cell r="D56">
            <v>135</v>
          </cell>
          <cell r="E56">
            <v>7.32</v>
          </cell>
          <cell r="F56">
            <v>5.5</v>
          </cell>
          <cell r="G56">
            <v>26.52</v>
          </cell>
          <cell r="H56">
            <v>184.86</v>
          </cell>
        </row>
        <row r="57">
          <cell r="C57" t="str">
            <v>Хлеб пшеничный</v>
          </cell>
          <cell r="D57">
            <v>100</v>
          </cell>
          <cell r="E57">
            <v>7.89</v>
          </cell>
          <cell r="F57">
            <v>1</v>
          </cell>
          <cell r="G57">
            <v>48.29</v>
          </cell>
          <cell r="H57">
            <v>176.25</v>
          </cell>
        </row>
        <row r="58">
          <cell r="D58">
            <v>20</v>
          </cell>
          <cell r="E58">
            <v>0.16</v>
          </cell>
          <cell r="F58">
            <v>16.399999999999999</v>
          </cell>
          <cell r="G58">
            <v>0.26</v>
          </cell>
          <cell r="H58">
            <v>149.28</v>
          </cell>
        </row>
        <row r="59">
          <cell r="D59">
            <v>200</v>
          </cell>
          <cell r="E59">
            <v>0.03</v>
          </cell>
          <cell r="F59">
            <v>0.1</v>
          </cell>
          <cell r="G59">
            <v>9.5</v>
          </cell>
          <cell r="H59">
            <v>39.020000000000003</v>
          </cell>
        </row>
        <row r="60">
          <cell r="D60">
            <v>100</v>
          </cell>
          <cell r="E60">
            <v>1.5</v>
          </cell>
          <cell r="F60">
            <v>0.5</v>
          </cell>
          <cell r="G60">
            <v>21</v>
          </cell>
          <cell r="H60">
            <v>94.5</v>
          </cell>
        </row>
        <row r="62">
          <cell r="D62">
            <v>210</v>
          </cell>
          <cell r="E62">
            <v>6.03</v>
          </cell>
          <cell r="F62">
            <v>3.47</v>
          </cell>
          <cell r="G62">
            <v>42.23</v>
          </cell>
          <cell r="H62">
            <v>224.27</v>
          </cell>
        </row>
        <row r="63">
          <cell r="C63" t="str">
            <v>Хлеб пшеничный</v>
          </cell>
          <cell r="D63">
            <v>100</v>
          </cell>
          <cell r="E63">
            <v>7.89</v>
          </cell>
          <cell r="F63">
            <v>1</v>
          </cell>
          <cell r="G63">
            <v>48.29</v>
          </cell>
          <cell r="H63">
            <v>176.25</v>
          </cell>
        </row>
        <row r="64">
          <cell r="D64">
            <v>20</v>
          </cell>
          <cell r="E64">
            <v>0.16</v>
          </cell>
          <cell r="F64">
            <v>16.399999999999999</v>
          </cell>
          <cell r="G64">
            <v>0.26</v>
          </cell>
          <cell r="H64">
            <v>149.28</v>
          </cell>
        </row>
        <row r="65">
          <cell r="D65">
            <v>200</v>
          </cell>
          <cell r="E65">
            <v>1.52</v>
          </cell>
          <cell r="F65">
            <v>1.35</v>
          </cell>
          <cell r="G65">
            <v>15.9</v>
          </cell>
          <cell r="H65">
            <v>81.83</v>
          </cell>
        </row>
        <row r="66">
          <cell r="D66">
            <v>100</v>
          </cell>
          <cell r="E66">
            <v>1.5</v>
          </cell>
          <cell r="F66">
            <v>0.5</v>
          </cell>
          <cell r="G66">
            <v>21</v>
          </cell>
          <cell r="H66">
            <v>94.5</v>
          </cell>
        </row>
        <row r="68">
          <cell r="D68">
            <v>150</v>
          </cell>
          <cell r="E68">
            <v>4.05</v>
          </cell>
          <cell r="F68">
            <v>6</v>
          </cell>
          <cell r="G68">
            <v>8.6999999999999993</v>
          </cell>
          <cell r="H68">
            <v>105</v>
          </cell>
        </row>
        <row r="69">
          <cell r="C69" t="str">
            <v>Хлеб пшеничный</v>
          </cell>
          <cell r="D69">
            <v>100</v>
          </cell>
          <cell r="E69">
            <v>7.89</v>
          </cell>
          <cell r="F69">
            <v>1</v>
          </cell>
          <cell r="G69">
            <v>48.29</v>
          </cell>
          <cell r="H69">
            <v>176.25</v>
          </cell>
        </row>
        <row r="70">
          <cell r="D70">
            <v>200</v>
          </cell>
          <cell r="E70">
            <v>0.03</v>
          </cell>
          <cell r="F70">
            <v>0.1</v>
          </cell>
          <cell r="G70">
            <v>9.5</v>
          </cell>
          <cell r="H70">
            <v>39.020000000000003</v>
          </cell>
        </row>
        <row r="71">
          <cell r="D71">
            <v>20</v>
          </cell>
          <cell r="E71">
            <v>0.16</v>
          </cell>
          <cell r="F71">
            <v>16.399999999999999</v>
          </cell>
          <cell r="G71">
            <v>0.26</v>
          </cell>
          <cell r="H71">
            <v>149.28</v>
          </cell>
        </row>
        <row r="72">
          <cell r="C72" t="str">
            <v>Сосиски "Особые халяль"</v>
          </cell>
          <cell r="D72">
            <v>100</v>
          </cell>
          <cell r="E72">
            <v>9.5</v>
          </cell>
          <cell r="F72">
            <v>13.5</v>
          </cell>
          <cell r="G72">
            <v>2.74</v>
          </cell>
          <cell r="H72">
            <v>170.46</v>
          </cell>
        </row>
        <row r="73">
          <cell r="C73" t="str">
            <v>Булочка домашняя</v>
          </cell>
          <cell r="D73">
            <v>60</v>
          </cell>
          <cell r="E73">
            <v>4.2</v>
          </cell>
          <cell r="F73">
            <v>6.7</v>
          </cell>
          <cell r="G73">
            <v>27.8</v>
          </cell>
          <cell r="H73">
            <v>188.3</v>
          </cell>
        </row>
      </sheetData>
      <sheetData sheetId="1">
        <row r="5">
          <cell r="D5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6">
          <cell r="L6">
            <v>81.25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1" activePane="bottomRight" state="frozen"/>
      <selection pane="topRight" activeCell="E1" sqref="E1"/>
      <selection pane="bottomLeft" activeCell="A6" sqref="A6"/>
      <selection pane="bottomRight" activeCell="F16" sqref="F1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73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74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f>[1]Завтраки!$D$5</f>
        <v>135</v>
      </c>
      <c r="G6" s="40">
        <f>[1]Завтраки!E5</f>
        <v>7.32</v>
      </c>
      <c r="H6" s="40">
        <f>[1]Завтраки!F5</f>
        <v>5.5</v>
      </c>
      <c r="I6" s="40">
        <f>[1]Завтраки!G5</f>
        <v>26.52</v>
      </c>
      <c r="J6" s="40">
        <f>[1]Завтраки!H5</f>
        <v>184.86</v>
      </c>
      <c r="K6" s="41" t="s">
        <v>48</v>
      </c>
      <c r="L6" s="40">
        <f>[2]Лист1!$L$6</f>
        <v>81.25</v>
      </c>
    </row>
    <row r="7" spans="1:12" ht="15">
      <c r="A7" s="23"/>
      <c r="B7" s="15"/>
      <c r="C7" s="11"/>
      <c r="D7" s="6"/>
      <c r="E7" s="42" t="s">
        <v>41</v>
      </c>
      <c r="F7" s="43">
        <v>30</v>
      </c>
      <c r="G7" s="43">
        <v>6.96</v>
      </c>
      <c r="H7" s="43">
        <v>8.8800000000000008</v>
      </c>
      <c r="I7" s="43">
        <v>0</v>
      </c>
      <c r="J7" s="43">
        <v>107.76</v>
      </c>
      <c r="K7" s="44" t="s">
        <v>47</v>
      </c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f>[1]Завтраки!D8</f>
        <v>200</v>
      </c>
      <c r="G8" s="43">
        <f>[1]Завтраки!E8</f>
        <v>0.03</v>
      </c>
      <c r="H8" s="43">
        <f>[1]Завтраки!F8</f>
        <v>0.1</v>
      </c>
      <c r="I8" s="43">
        <f>[1]Завтраки!G8</f>
        <v>9.5</v>
      </c>
      <c r="J8" s="43">
        <f>[1]Завтраки!H8</f>
        <v>39.020000000000003</v>
      </c>
      <c r="K8" s="44" t="s">
        <v>42</v>
      </c>
      <c r="L8" s="43"/>
    </row>
    <row r="9" spans="1:12" ht="15">
      <c r="A9" s="23"/>
      <c r="B9" s="15"/>
      <c r="C9" s="11"/>
      <c r="D9" s="7" t="s">
        <v>23</v>
      </c>
      <c r="E9" s="42" t="str">
        <f>[1]Завтраки!C6</f>
        <v>Хлеб пшеничный</v>
      </c>
      <c r="F9" s="43">
        <f>[1]Завтраки!D6</f>
        <v>75</v>
      </c>
      <c r="G9" s="43">
        <f>[1]Завтраки!E6</f>
        <v>5.92</v>
      </c>
      <c r="H9" s="43">
        <f>[1]Завтраки!F6</f>
        <v>0.75</v>
      </c>
      <c r="I9" s="43">
        <f>[1]Завтраки!G6</f>
        <v>36.22</v>
      </c>
      <c r="J9" s="43">
        <f>[1]Завтраки!H6</f>
        <v>176.25</v>
      </c>
      <c r="K9" s="44"/>
      <c r="L9" s="43"/>
    </row>
    <row r="10" spans="1:12" ht="15">
      <c r="A10" s="23"/>
      <c r="B10" s="15"/>
      <c r="C10" s="11"/>
      <c r="D10" s="7" t="s">
        <v>24</v>
      </c>
      <c r="E10" s="42" t="s">
        <v>44</v>
      </c>
      <c r="F10" s="43">
        <f>[1]Завтраки!D9</f>
        <v>100</v>
      </c>
      <c r="G10" s="43">
        <f>[1]Завтраки!E9</f>
        <v>1.5</v>
      </c>
      <c r="H10" s="43">
        <f>[1]Завтраки!F9</f>
        <v>0.5</v>
      </c>
      <c r="I10" s="43">
        <f>[1]Завтраки!G9</f>
        <v>21</v>
      </c>
      <c r="J10" s="43">
        <f>[1]Завтраки!H9</f>
        <v>94.5</v>
      </c>
      <c r="K10" s="44" t="s">
        <v>45</v>
      </c>
      <c r="L10" s="43"/>
    </row>
    <row r="11" spans="1:12" ht="15">
      <c r="A11" s="23"/>
      <c r="B11" s="15"/>
      <c r="C11" s="11"/>
      <c r="D11" s="6"/>
      <c r="E11" s="42" t="str">
        <f>[1]Завтраки!C10</f>
        <v>Булочка домашняя</v>
      </c>
      <c r="F11" s="43">
        <f>[1]Завтраки!D10</f>
        <v>60</v>
      </c>
      <c r="G11" s="43">
        <f>[1]Завтраки!E10</f>
        <v>4.2</v>
      </c>
      <c r="H11" s="43">
        <f>[1]Завтраки!F10</f>
        <v>6.7</v>
      </c>
      <c r="I11" s="43">
        <f>[1]Завтраки!G10</f>
        <v>27.8</v>
      </c>
      <c r="J11" s="43">
        <f>[1]Завтраки!H10</f>
        <v>188.3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25.93</v>
      </c>
      <c r="H13" s="19">
        <f t="shared" si="0"/>
        <v>22.43</v>
      </c>
      <c r="I13" s="19">
        <f t="shared" si="0"/>
        <v>121.03999999999999</v>
      </c>
      <c r="J13" s="19">
        <f t="shared" si="0"/>
        <v>790.69</v>
      </c>
      <c r="K13" s="25"/>
      <c r="L13" s="19">
        <f t="shared" ref="L13" si="1">SUM(L6:L12)</f>
        <v>81.25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51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600</v>
      </c>
      <c r="G24" s="32">
        <f t="shared" ref="G24:J24" si="4">G13+G23</f>
        <v>25.93</v>
      </c>
      <c r="H24" s="32">
        <f t="shared" si="4"/>
        <v>22.43</v>
      </c>
      <c r="I24" s="32">
        <f t="shared" si="4"/>
        <v>121.03999999999999</v>
      </c>
      <c r="J24" s="32">
        <f t="shared" si="4"/>
        <v>790.69</v>
      </c>
      <c r="K24" s="32"/>
      <c r="L24" s="32">
        <f t="shared" ref="L24" si="5">L13+L23</f>
        <v>81.25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f>[1]Завтраки!D12</f>
        <v>200</v>
      </c>
      <c r="G25" s="40">
        <f>[1]Завтраки!E12</f>
        <v>6.09</v>
      </c>
      <c r="H25" s="40">
        <f>[1]Завтраки!F12</f>
        <v>10.88</v>
      </c>
      <c r="I25" s="40">
        <f>[1]Завтраки!G12</f>
        <v>47.99</v>
      </c>
      <c r="J25" s="40">
        <f>[1]Завтраки!H12</f>
        <v>314.24</v>
      </c>
      <c r="K25" s="41" t="s">
        <v>49</v>
      </c>
      <c r="L25" s="40">
        <v>81.25</v>
      </c>
    </row>
    <row r="26" spans="1:12" ht="15">
      <c r="A26" s="14"/>
      <c r="B26" s="15"/>
      <c r="C26" s="11"/>
      <c r="D26" s="6"/>
      <c r="E26" s="42" t="s">
        <v>52</v>
      </c>
      <c r="F26" s="43">
        <f>[1]Завтраки!D14</f>
        <v>10</v>
      </c>
      <c r="G26" s="43">
        <f>[1]Завтраки!E14</f>
        <v>0.08</v>
      </c>
      <c r="H26" s="43">
        <f>[1]Завтраки!F14</f>
        <v>8.1999999999999993</v>
      </c>
      <c r="I26" s="43">
        <f>[1]Завтраки!G14</f>
        <v>0.13</v>
      </c>
      <c r="J26" s="43">
        <f>[1]Завтраки!H14</f>
        <v>74.64</v>
      </c>
      <c r="K26" s="44" t="s">
        <v>53</v>
      </c>
      <c r="L26" s="43"/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f>[1]Завтраки!D13</f>
        <v>200</v>
      </c>
      <c r="G27" s="43">
        <f>[1]Завтраки!E13</f>
        <v>1.52</v>
      </c>
      <c r="H27" s="43">
        <f>[1]Завтраки!F13</f>
        <v>1.35</v>
      </c>
      <c r="I27" s="43">
        <f>[1]Завтраки!G13</f>
        <v>15.9</v>
      </c>
      <c r="J27" s="43">
        <f>[1]Завтраки!H13</f>
        <v>81.83</v>
      </c>
      <c r="K27" s="44" t="s">
        <v>47</v>
      </c>
      <c r="L27" s="43"/>
    </row>
    <row r="28" spans="1:12" ht="15">
      <c r="A28" s="14"/>
      <c r="B28" s="15"/>
      <c r="C28" s="11"/>
      <c r="D28" s="7" t="s">
        <v>23</v>
      </c>
      <c r="E28" s="42" t="str">
        <f>[1]Завтраки!C15</f>
        <v>Хлеб пшеничный</v>
      </c>
      <c r="F28" s="43">
        <f>[1]Завтраки!D15</f>
        <v>100</v>
      </c>
      <c r="G28" s="43">
        <f>[1]Завтраки!E15</f>
        <v>7.89</v>
      </c>
      <c r="H28" s="43">
        <f>[1]Завтраки!F15</f>
        <v>1</v>
      </c>
      <c r="I28" s="43">
        <f>[1]Завтраки!G15</f>
        <v>48.29</v>
      </c>
      <c r="J28" s="43">
        <f>[1]Завтраки!H15</f>
        <v>176.25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44</v>
      </c>
      <c r="F29" s="43">
        <f>[1]Завтраки!D16</f>
        <v>100</v>
      </c>
      <c r="G29" s="43">
        <f>[1]Завтраки!E16</f>
        <v>1.5</v>
      </c>
      <c r="H29" s="43">
        <f>[1]Завтраки!F16</f>
        <v>0.5</v>
      </c>
      <c r="I29" s="43">
        <f>[1]Завтраки!G16</f>
        <v>21</v>
      </c>
      <c r="J29" s="43">
        <f>[1]Завтраки!H16</f>
        <v>94.5</v>
      </c>
      <c r="K29" s="44" t="s">
        <v>45</v>
      </c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610</v>
      </c>
      <c r="G32" s="19">
        <f t="shared" ref="G32" si="6">SUM(G25:G31)</f>
        <v>17.079999999999998</v>
      </c>
      <c r="H32" s="19">
        <f t="shared" ref="H32" si="7">SUM(H25:H31)</f>
        <v>21.93</v>
      </c>
      <c r="I32" s="19">
        <f t="shared" ref="I32" si="8">SUM(I25:I31)</f>
        <v>133.31</v>
      </c>
      <c r="J32" s="19">
        <f t="shared" ref="J32:L32" si="9">SUM(J25:J31)</f>
        <v>741.46</v>
      </c>
      <c r="K32" s="25"/>
      <c r="L32" s="19">
        <f t="shared" si="9"/>
        <v>81.25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610</v>
      </c>
      <c r="G43" s="32">
        <f t="shared" ref="G43" si="14">G32+G42</f>
        <v>17.079999999999998</v>
      </c>
      <c r="H43" s="32">
        <f t="shared" ref="H43" si="15">H32+H42</f>
        <v>21.93</v>
      </c>
      <c r="I43" s="32">
        <f t="shared" ref="I43" si="16">I32+I42</f>
        <v>133.31</v>
      </c>
      <c r="J43" s="32">
        <f t="shared" ref="J43:L43" si="17">J32+J42</f>
        <v>741.46</v>
      </c>
      <c r="K43" s="32"/>
      <c r="L43" s="32">
        <f t="shared" si="17"/>
        <v>81.25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f>[1]Завтраки!D18</f>
        <v>65</v>
      </c>
      <c r="G44" s="40">
        <f>[1]Завтраки!E18</f>
        <v>5.52</v>
      </c>
      <c r="H44" s="40">
        <f>[1]Завтраки!F18</f>
        <v>10.210000000000001</v>
      </c>
      <c r="I44" s="40">
        <f>[1]Завтраки!G18</f>
        <v>2.0099999999999998</v>
      </c>
      <c r="J44" s="40">
        <f>[1]Завтраки!H18</f>
        <v>122.01</v>
      </c>
      <c r="K44" s="41" t="s">
        <v>55</v>
      </c>
      <c r="L44" s="40">
        <v>81.25</v>
      </c>
    </row>
    <row r="45" spans="1:12" ht="15">
      <c r="A45" s="23"/>
      <c r="B45" s="15"/>
      <c r="C45" s="11"/>
      <c r="D45" s="6"/>
      <c r="E45" s="42" t="s">
        <v>56</v>
      </c>
      <c r="F45" s="43">
        <f>[1]Завтраки!D20</f>
        <v>10</v>
      </c>
      <c r="G45" s="43">
        <f>[1]Завтраки!E20</f>
        <v>0.08</v>
      </c>
      <c r="H45" s="43">
        <f>[1]Завтраки!F20</f>
        <v>8.1999999999999993</v>
      </c>
      <c r="I45" s="43">
        <f>[1]Завтраки!G20</f>
        <v>0.13</v>
      </c>
      <c r="J45" s="43">
        <f>[1]Завтраки!H20</f>
        <v>74.64</v>
      </c>
      <c r="K45" s="44" t="s">
        <v>53</v>
      </c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f>[1]Завтраки!D19</f>
        <v>200</v>
      </c>
      <c r="G46" s="43">
        <f>[1]Завтраки!E19</f>
        <v>0.03</v>
      </c>
      <c r="H46" s="43">
        <f>[1]Завтраки!F19</f>
        <v>0.1</v>
      </c>
      <c r="I46" s="43">
        <f>[1]Завтраки!G19</f>
        <v>9.5</v>
      </c>
      <c r="J46" s="43">
        <f>[1]Завтраки!H19</f>
        <v>39.020000000000003</v>
      </c>
      <c r="K46" s="44" t="s">
        <v>42</v>
      </c>
      <c r="L46" s="43"/>
    </row>
    <row r="47" spans="1:12" ht="15">
      <c r="A47" s="23"/>
      <c r="B47" s="15"/>
      <c r="C47" s="11"/>
      <c r="D47" s="7" t="s">
        <v>23</v>
      </c>
      <c r="E47" s="42" t="str">
        <f>[1]Завтраки!C21</f>
        <v>Хлеб пшеничный</v>
      </c>
      <c r="F47" s="43">
        <f>[1]Завтраки!D21</f>
        <v>75</v>
      </c>
      <c r="G47" s="43">
        <f>[1]Завтраки!E21</f>
        <v>5.92</v>
      </c>
      <c r="H47" s="43">
        <f>[1]Завтраки!F21</f>
        <v>0.75</v>
      </c>
      <c r="I47" s="43">
        <f>[1]Завтраки!G21</f>
        <v>36.22</v>
      </c>
      <c r="J47" s="43">
        <f>[1]Завтраки!H21</f>
        <v>176.25</v>
      </c>
      <c r="K47" s="44"/>
      <c r="L47" s="43"/>
    </row>
    <row r="48" spans="1:12" ht="15">
      <c r="A48" s="23"/>
      <c r="B48" s="15"/>
      <c r="C48" s="11"/>
      <c r="D48" s="7" t="s">
        <v>24</v>
      </c>
      <c r="E48" s="42" t="s">
        <v>44</v>
      </c>
      <c r="F48" s="43">
        <f>[1]Завтраки!D22</f>
        <v>100</v>
      </c>
      <c r="G48" s="43">
        <f>[1]Завтраки!E22</f>
        <v>1.5</v>
      </c>
      <c r="H48" s="43">
        <f>[1]Завтраки!F22</f>
        <v>0.5</v>
      </c>
      <c r="I48" s="43">
        <f>[1]Завтраки!G22</f>
        <v>21</v>
      </c>
      <c r="J48" s="43">
        <f>[1]Завтраки!H22</f>
        <v>94.5</v>
      </c>
      <c r="K48" s="44" t="s">
        <v>45</v>
      </c>
      <c r="L48" s="43"/>
    </row>
    <row r="49" spans="1:12" ht="15">
      <c r="A49" s="23"/>
      <c r="B49" s="15"/>
      <c r="C49" s="11"/>
      <c r="D49" s="6"/>
      <c r="E49" s="42" t="str">
        <f>[1]Завтраки!C23</f>
        <v>Булочка домашняя</v>
      </c>
      <c r="F49" s="43">
        <f>[1]Завтраки!D23</f>
        <v>60</v>
      </c>
      <c r="G49" s="43">
        <f>[1]Завтраки!E23</f>
        <v>4.2</v>
      </c>
      <c r="H49" s="43">
        <f>[1]Завтраки!F23</f>
        <v>6.7</v>
      </c>
      <c r="I49" s="43">
        <f>[1]Завтраки!G23</f>
        <v>27.8</v>
      </c>
      <c r="J49" s="43">
        <f>[1]Завтраки!H23</f>
        <v>188.3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17.25</v>
      </c>
      <c r="H51" s="19">
        <f t="shared" ref="H51" si="19">SUM(H44:H50)</f>
        <v>26.46</v>
      </c>
      <c r="I51" s="19">
        <f t="shared" ref="I51" si="20">SUM(I44:I50)</f>
        <v>96.66</v>
      </c>
      <c r="J51" s="19">
        <f t="shared" ref="J51:L51" si="21">SUM(J44:J50)</f>
        <v>694.72</v>
      </c>
      <c r="K51" s="25"/>
      <c r="L51" s="19">
        <f t="shared" si="21"/>
        <v>81.25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>
        <f t="shared" ref="G62" si="26">G51+G61</f>
        <v>17.25</v>
      </c>
      <c r="H62" s="32">
        <f t="shared" ref="H62" si="27">H51+H61</f>
        <v>26.46</v>
      </c>
      <c r="I62" s="32">
        <f t="shared" ref="I62" si="28">I51+I61</f>
        <v>96.66</v>
      </c>
      <c r="J62" s="32">
        <f t="shared" ref="J62:L62" si="29">J51+J61</f>
        <v>694.72</v>
      </c>
      <c r="K62" s="32"/>
      <c r="L62" s="32">
        <f t="shared" si="29"/>
        <v>81.25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>
        <f>[1]Завтраки!D25</f>
        <v>200</v>
      </c>
      <c r="G63" s="40">
        <f>[1]Завтраки!E25</f>
        <v>4.8499999999999996</v>
      </c>
      <c r="H63" s="40">
        <f>[1]Завтраки!F25</f>
        <v>5.73</v>
      </c>
      <c r="I63" s="40">
        <f>[1]Завтраки!G25</f>
        <v>48.89</v>
      </c>
      <c r="J63" s="40">
        <f>[1]Завтраки!H25</f>
        <v>266.52999999999997</v>
      </c>
      <c r="K63" s="41" t="s">
        <v>58</v>
      </c>
      <c r="L63" s="40">
        <f>[2]Лист1!$L$6</f>
        <v>81.25</v>
      </c>
    </row>
    <row r="64" spans="1:12" ht="15">
      <c r="A64" s="23"/>
      <c r="B64" s="15"/>
      <c r="C64" s="11"/>
      <c r="D64" s="6"/>
      <c r="E64" s="42" t="str">
        <f>[1]Завтраки!C29</f>
        <v>Сосиски "Особые халяль"</v>
      </c>
      <c r="F64" s="43">
        <f>[1]Завтраки!D29</f>
        <v>100</v>
      </c>
      <c r="G64" s="43">
        <f>[1]Завтраки!E29</f>
        <v>9.5</v>
      </c>
      <c r="H64" s="43">
        <f>[1]Завтраки!F29</f>
        <v>13.5</v>
      </c>
      <c r="I64" s="43">
        <f>[1]Завтраки!G29</f>
        <v>2.74</v>
      </c>
      <c r="J64" s="43">
        <f>[1]Завтраки!H29</f>
        <v>170.46</v>
      </c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59</v>
      </c>
      <c r="F65" s="43">
        <f>[1]Завтраки!D26</f>
        <v>200</v>
      </c>
      <c r="G65" s="43">
        <f>[1]Завтраки!E26</f>
        <v>1.52</v>
      </c>
      <c r="H65" s="43">
        <f>[1]Завтраки!F26</f>
        <v>1.35</v>
      </c>
      <c r="I65" s="43">
        <f>[1]Завтраки!G26</f>
        <v>15.9</v>
      </c>
      <c r="J65" s="43">
        <f>[1]Завтраки!H26</f>
        <v>81.83</v>
      </c>
      <c r="K65" s="44" t="s">
        <v>47</v>
      </c>
      <c r="L65" s="43"/>
    </row>
    <row r="66" spans="1:12" ht="15">
      <c r="A66" s="23"/>
      <c r="B66" s="15"/>
      <c r="C66" s="11"/>
      <c r="D66" s="7" t="s">
        <v>23</v>
      </c>
      <c r="E66" s="42" t="str">
        <f>[1]Завтраки!C28</f>
        <v>Хлеб пшеничный</v>
      </c>
      <c r="F66" s="43">
        <f>[1]Завтраки!D28</f>
        <v>100</v>
      </c>
      <c r="G66" s="43">
        <f>[1]Завтраки!E28</f>
        <v>7.89</v>
      </c>
      <c r="H66" s="43">
        <f>[1]Завтраки!F28</f>
        <v>1</v>
      </c>
      <c r="I66" s="43">
        <f>[1]Завтраки!G28</f>
        <v>48.29</v>
      </c>
      <c r="J66" s="43">
        <f>[1]Завтраки!H28</f>
        <v>176.25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 t="str">
        <f>[1]Завтраки!C27</f>
        <v>Сыр порциями</v>
      </c>
      <c r="F68" s="43">
        <f>[1]Завтраки!D27</f>
        <v>30</v>
      </c>
      <c r="G68" s="43">
        <f>[1]Завтраки!E27</f>
        <v>6.96</v>
      </c>
      <c r="H68" s="43">
        <f>[1]Завтраки!F27</f>
        <v>8.8800000000000008</v>
      </c>
      <c r="I68" s="43">
        <f>[1]Завтраки!G27</f>
        <v>0</v>
      </c>
      <c r="J68" s="43">
        <f>[1]Завтраки!H27</f>
        <v>107.76</v>
      </c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30.72</v>
      </c>
      <c r="H70" s="19">
        <f t="shared" ref="H70" si="31">SUM(H63:H69)</f>
        <v>30.46</v>
      </c>
      <c r="I70" s="19">
        <f t="shared" ref="I70" si="32">SUM(I63:I69)</f>
        <v>115.82</v>
      </c>
      <c r="J70" s="19">
        <f t="shared" ref="J70:L70" si="33">SUM(J63:J69)</f>
        <v>802.83</v>
      </c>
      <c r="K70" s="25"/>
      <c r="L70" s="19">
        <f t="shared" si="33"/>
        <v>81.25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630</v>
      </c>
      <c r="G81" s="32">
        <f t="shared" ref="G81" si="38">G70+G80</f>
        <v>30.72</v>
      </c>
      <c r="H81" s="32">
        <f t="shared" ref="H81" si="39">H70+H80</f>
        <v>30.46</v>
      </c>
      <c r="I81" s="32">
        <f t="shared" ref="I81" si="40">I70+I80</f>
        <v>115.82</v>
      </c>
      <c r="J81" s="32">
        <f t="shared" ref="J81:L81" si="41">J70+J80</f>
        <v>802.83</v>
      </c>
      <c r="K81" s="32"/>
      <c r="L81" s="32">
        <f t="shared" si="41"/>
        <v>81.25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62</v>
      </c>
      <c r="F82" s="40">
        <f>[1]Завтраки!D31</f>
        <v>210</v>
      </c>
      <c r="G82" s="40">
        <f>[1]Завтраки!E31</f>
        <v>9.09</v>
      </c>
      <c r="H82" s="40">
        <f>[1]Завтраки!F31</f>
        <v>12.99</v>
      </c>
      <c r="I82" s="40">
        <f>[1]Завтраки!G31</f>
        <v>35.18</v>
      </c>
      <c r="J82" s="40">
        <f>[1]Завтраки!H31</f>
        <v>293.99</v>
      </c>
      <c r="K82" s="41" t="s">
        <v>63</v>
      </c>
      <c r="L82" s="40">
        <f>[2]Лист1!$L$6</f>
        <v>81.25</v>
      </c>
    </row>
    <row r="83" spans="1:12" ht="15">
      <c r="A83" s="23"/>
      <c r="B83" s="15"/>
      <c r="C83" s="11"/>
      <c r="D83" s="6"/>
      <c r="E83" s="42" t="s">
        <v>52</v>
      </c>
      <c r="F83" s="43">
        <f>[1]Завтраки!D33</f>
        <v>20</v>
      </c>
      <c r="G83" s="43">
        <f>[1]Завтраки!E33</f>
        <v>0.16</v>
      </c>
      <c r="H83" s="43">
        <f>[1]Завтраки!F33</f>
        <v>16.399999999999999</v>
      </c>
      <c r="I83" s="43">
        <f>[1]Завтраки!G33</f>
        <v>0.26</v>
      </c>
      <c r="J83" s="43">
        <f>[1]Завтраки!H33</f>
        <v>149.28</v>
      </c>
      <c r="K83" s="44" t="s">
        <v>53</v>
      </c>
      <c r="L83" s="43"/>
    </row>
    <row r="84" spans="1:12" ht="15">
      <c r="A84" s="23"/>
      <c r="B84" s="15"/>
      <c r="C84" s="11"/>
      <c r="D84" s="7" t="s">
        <v>22</v>
      </c>
      <c r="E84" s="42" t="s">
        <v>43</v>
      </c>
      <c r="F84" s="43">
        <f>[1]Завтраки!D34</f>
        <v>200</v>
      </c>
      <c r="G84" s="43">
        <f>[1]Завтраки!E34</f>
        <v>0.03</v>
      </c>
      <c r="H84" s="43">
        <f>[1]Завтраки!F34</f>
        <v>0.1</v>
      </c>
      <c r="I84" s="43">
        <f>[1]Завтраки!G34</f>
        <v>9.5</v>
      </c>
      <c r="J84" s="43">
        <f>[1]Завтраки!H34</f>
        <v>39.020000000000003</v>
      </c>
      <c r="K84" s="44" t="s">
        <v>42</v>
      </c>
      <c r="L84" s="43"/>
    </row>
    <row r="85" spans="1:12" ht="15">
      <c r="A85" s="23"/>
      <c r="B85" s="15"/>
      <c r="C85" s="11"/>
      <c r="D85" s="7" t="s">
        <v>23</v>
      </c>
      <c r="E85" s="42" t="str">
        <f>[1]Завтраки!C32</f>
        <v>Хлеб пшеничный</v>
      </c>
      <c r="F85" s="43">
        <f>[1]Завтраки!D32</f>
        <v>75</v>
      </c>
      <c r="G85" s="43">
        <f>[1]Завтраки!E32</f>
        <v>5.92</v>
      </c>
      <c r="H85" s="43">
        <f>[1]Завтраки!F32</f>
        <v>0.75</v>
      </c>
      <c r="I85" s="43">
        <f>[1]Завтраки!G32</f>
        <v>36.22</v>
      </c>
      <c r="J85" s="43">
        <f>[1]Завтраки!H32</f>
        <v>176.25</v>
      </c>
      <c r="K85" s="44"/>
      <c r="L85" s="43"/>
    </row>
    <row r="86" spans="1:12" ht="15">
      <c r="A86" s="23"/>
      <c r="B86" s="15"/>
      <c r="C86" s="11"/>
      <c r="D86" s="7" t="s">
        <v>24</v>
      </c>
      <c r="E86" s="42" t="s">
        <v>44</v>
      </c>
      <c r="F86" s="43">
        <f>[1]Завтраки!D35</f>
        <v>100</v>
      </c>
      <c r="G86" s="43">
        <f>[1]Завтраки!E35</f>
        <v>1.5</v>
      </c>
      <c r="H86" s="43">
        <f>[1]Завтраки!F35</f>
        <v>0.5</v>
      </c>
      <c r="I86" s="43">
        <f>[1]Завтраки!G35</f>
        <v>21</v>
      </c>
      <c r="J86" s="43">
        <f>[1]Завтраки!H35</f>
        <v>94.5</v>
      </c>
      <c r="K86" s="44" t="s">
        <v>45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605</v>
      </c>
      <c r="G89" s="19">
        <f t="shared" ref="G89" si="42">SUM(G82:G88)</f>
        <v>16.7</v>
      </c>
      <c r="H89" s="19">
        <f t="shared" ref="H89" si="43">SUM(H82:H88)</f>
        <v>30.740000000000002</v>
      </c>
      <c r="I89" s="19">
        <f t="shared" ref="I89" si="44">SUM(I82:I88)</f>
        <v>102.16</v>
      </c>
      <c r="J89" s="19">
        <f t="shared" ref="J89:L89" si="45">SUM(J82:J88)</f>
        <v>753.04</v>
      </c>
      <c r="K89" s="25"/>
      <c r="L89" s="19">
        <f t="shared" si="45"/>
        <v>81.25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605</v>
      </c>
      <c r="G100" s="32">
        <f t="shared" ref="G100" si="50">G89+G99</f>
        <v>16.7</v>
      </c>
      <c r="H100" s="32">
        <f t="shared" ref="H100" si="51">H89+H99</f>
        <v>30.740000000000002</v>
      </c>
      <c r="I100" s="32">
        <f t="shared" ref="I100" si="52">I89+I99</f>
        <v>102.16</v>
      </c>
      <c r="J100" s="32">
        <f t="shared" ref="J100:L100" si="53">J89+J99</f>
        <v>753.04</v>
      </c>
      <c r="K100" s="32"/>
      <c r="L100" s="32">
        <f t="shared" si="53"/>
        <v>81.25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46</v>
      </c>
      <c r="F101" s="40">
        <f>[1]Завтраки!D43</f>
        <v>150</v>
      </c>
      <c r="G101" s="40">
        <f>[1]Завтраки!E43</f>
        <v>9.59</v>
      </c>
      <c r="H101" s="40">
        <f>[1]Завтраки!F43</f>
        <v>6.09</v>
      </c>
      <c r="I101" s="40">
        <f>[1]Завтраки!G43</f>
        <v>38.64</v>
      </c>
      <c r="J101" s="40">
        <f>[1]Завтраки!H43</f>
        <v>243</v>
      </c>
      <c r="K101" s="41" t="s">
        <v>64</v>
      </c>
      <c r="L101" s="40">
        <f>[2]Лист1!$L$6</f>
        <v>81.25</v>
      </c>
    </row>
    <row r="102" spans="1:12" ht="15">
      <c r="A102" s="23"/>
      <c r="B102" s="15"/>
      <c r="C102" s="11"/>
      <c r="D102" s="6"/>
      <c r="E102" s="42" t="s">
        <v>65</v>
      </c>
      <c r="F102" s="43">
        <f>[1]Завтраки!D47</f>
        <v>50</v>
      </c>
      <c r="G102" s="43">
        <f>[1]Завтраки!E47</f>
        <v>1</v>
      </c>
      <c r="H102" s="43">
        <f>[1]Завтраки!F47</f>
        <v>1.3</v>
      </c>
      <c r="I102" s="43">
        <f>[1]Завтраки!G47</f>
        <v>3.09</v>
      </c>
      <c r="J102" s="43">
        <f>[1]Завтраки!H47</f>
        <v>28.06</v>
      </c>
      <c r="K102" s="44" t="s">
        <v>66</v>
      </c>
      <c r="L102" s="43"/>
    </row>
    <row r="103" spans="1:12" ht="15">
      <c r="A103" s="23"/>
      <c r="B103" s="15"/>
      <c r="C103" s="11"/>
      <c r="D103" s="7" t="s">
        <v>22</v>
      </c>
      <c r="E103" s="42" t="s">
        <v>43</v>
      </c>
      <c r="F103" s="43">
        <f>[1]Завтраки!D45</f>
        <v>200</v>
      </c>
      <c r="G103" s="43">
        <f>[1]Завтраки!E45</f>
        <v>0.03</v>
      </c>
      <c r="H103" s="43">
        <f>[1]Завтраки!F45</f>
        <v>0.1</v>
      </c>
      <c r="I103" s="43">
        <f>[1]Завтраки!G45</f>
        <v>9.5</v>
      </c>
      <c r="J103" s="43">
        <f>[1]Завтраки!H45</f>
        <v>39.020000000000003</v>
      </c>
      <c r="K103" s="44" t="s">
        <v>42</v>
      </c>
      <c r="L103" s="43"/>
    </row>
    <row r="104" spans="1:12" ht="15">
      <c r="A104" s="23"/>
      <c r="B104" s="15"/>
      <c r="C104" s="11"/>
      <c r="D104" s="7" t="s">
        <v>23</v>
      </c>
      <c r="E104" s="42" t="str">
        <f>[1]Завтраки!C44</f>
        <v>Хлеб пшеничный</v>
      </c>
      <c r="F104" s="43">
        <f>[1]Завтраки!D44</f>
        <v>75</v>
      </c>
      <c r="G104" s="43">
        <f>[1]Завтраки!E44</f>
        <v>5.92</v>
      </c>
      <c r="H104" s="43">
        <f>[1]Завтраки!F44</f>
        <v>0.75</v>
      </c>
      <c r="I104" s="43">
        <f>[1]Завтраки!G44</f>
        <v>36.22</v>
      </c>
      <c r="J104" s="43">
        <f>[1]Завтраки!H44</f>
        <v>176.25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52</v>
      </c>
      <c r="F106" s="43">
        <f>[1]Завтраки!D46</f>
        <v>20</v>
      </c>
      <c r="G106" s="43">
        <f>[1]Завтраки!E46</f>
        <v>0.16</v>
      </c>
      <c r="H106" s="43">
        <f>[1]Завтраки!F46</f>
        <v>16.399999999999999</v>
      </c>
      <c r="I106" s="43">
        <f>[1]Завтраки!G46</f>
        <v>0.26</v>
      </c>
      <c r="J106" s="43">
        <f>[1]Завтраки!H46</f>
        <v>149.28</v>
      </c>
      <c r="K106" s="44" t="s">
        <v>53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495</v>
      </c>
      <c r="G108" s="19">
        <f t="shared" ref="G108:J108" si="54">SUM(G101:G107)</f>
        <v>16.7</v>
      </c>
      <c r="H108" s="19">
        <f t="shared" si="54"/>
        <v>24.639999999999997</v>
      </c>
      <c r="I108" s="19">
        <f t="shared" si="54"/>
        <v>87.710000000000008</v>
      </c>
      <c r="J108" s="19">
        <f t="shared" si="54"/>
        <v>635.61</v>
      </c>
      <c r="K108" s="25"/>
      <c r="L108" s="19">
        <f t="shared" ref="L108" si="55">SUM(L101:L107)</f>
        <v>81.25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495</v>
      </c>
      <c r="G119" s="32">
        <f t="shared" ref="G119" si="58">G108+G118</f>
        <v>16.7</v>
      </c>
      <c r="H119" s="32">
        <f t="shared" ref="H119" si="59">H108+H118</f>
        <v>24.639999999999997</v>
      </c>
      <c r="I119" s="32">
        <f t="shared" ref="I119" si="60">I108+I118</f>
        <v>87.710000000000008</v>
      </c>
      <c r="J119" s="32">
        <f t="shared" ref="J119:L119" si="61">J108+J118</f>
        <v>635.61</v>
      </c>
      <c r="K119" s="32"/>
      <c r="L119" s="32">
        <f t="shared" si="61"/>
        <v>81.25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67</v>
      </c>
      <c r="F120" s="40">
        <f>[1]Завтраки!D49</f>
        <v>200</v>
      </c>
      <c r="G120" s="40">
        <f>[1]Завтраки!E49</f>
        <v>4.38</v>
      </c>
      <c r="H120" s="40">
        <f>[1]Завтраки!F49</f>
        <v>3.8</v>
      </c>
      <c r="I120" s="40">
        <f>[1]Завтраки!G49</f>
        <v>14.36</v>
      </c>
      <c r="J120" s="40">
        <f>[1]Завтраки!H49</f>
        <v>109.16</v>
      </c>
      <c r="K120" s="41" t="s">
        <v>68</v>
      </c>
      <c r="L120" s="40">
        <f>$L$110</f>
        <v>0</v>
      </c>
    </row>
    <row r="121" spans="1:12" ht="15">
      <c r="A121" s="14"/>
      <c r="B121" s="15"/>
      <c r="C121" s="11"/>
      <c r="D121" s="6"/>
      <c r="E121" s="42" t="str">
        <f>[1]Завтраки!C54</f>
        <v>Булочка домашняя</v>
      </c>
      <c r="F121" s="43">
        <f>[1]Завтраки!D54</f>
        <v>60</v>
      </c>
      <c r="G121" s="43">
        <f>[1]Завтраки!E54</f>
        <v>4.2</v>
      </c>
      <c r="H121" s="43">
        <f>[1]Завтраки!F54</f>
        <v>6.7</v>
      </c>
      <c r="I121" s="43">
        <f>[1]Завтраки!G54</f>
        <v>27.8</v>
      </c>
      <c r="J121" s="43">
        <f>[1]Завтраки!H54</f>
        <v>188.3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59</v>
      </c>
      <c r="F122" s="43">
        <f>[1]Завтраки!D50</f>
        <v>200</v>
      </c>
      <c r="G122" s="43">
        <f>[1]Завтраки!E50</f>
        <v>1.52</v>
      </c>
      <c r="H122" s="43">
        <f>[1]Завтраки!F50</f>
        <v>1.35</v>
      </c>
      <c r="I122" s="43">
        <f>[1]Завтраки!G50</f>
        <v>15.9</v>
      </c>
      <c r="J122" s="43">
        <f>[1]Завтраки!H50</f>
        <v>81.83</v>
      </c>
      <c r="K122" s="44" t="s">
        <v>69</v>
      </c>
      <c r="L122" s="43"/>
    </row>
    <row r="123" spans="1:12" ht="15">
      <c r="A123" s="14"/>
      <c r="B123" s="15"/>
      <c r="C123" s="11"/>
      <c r="D123" s="7" t="s">
        <v>23</v>
      </c>
      <c r="E123" s="42" t="str">
        <f>[1]Завтраки!C51</f>
        <v>Хлеб пшеничный</v>
      </c>
      <c r="F123" s="43">
        <f>[1]Завтраки!D51</f>
        <v>75</v>
      </c>
      <c r="G123" s="43">
        <f>[1]Завтраки!E51</f>
        <v>5.92</v>
      </c>
      <c r="H123" s="43">
        <f>[1]Завтраки!F51</f>
        <v>0.75</v>
      </c>
      <c r="I123" s="43">
        <f>[1]Завтраки!G51</f>
        <v>36.22</v>
      </c>
      <c r="J123" s="43">
        <f>[1]Завтраки!H51</f>
        <v>176.25</v>
      </c>
      <c r="K123" s="44">
        <v>3338</v>
      </c>
      <c r="L123" s="43"/>
    </row>
    <row r="124" spans="1:12" ht="15">
      <c r="A124" s="14"/>
      <c r="B124" s="15"/>
      <c r="C124" s="11"/>
      <c r="D124" s="7" t="s">
        <v>24</v>
      </c>
      <c r="E124" s="42" t="s">
        <v>44</v>
      </c>
      <c r="F124" s="43">
        <f>[1]Завтраки!D53</f>
        <v>100</v>
      </c>
      <c r="G124" s="43">
        <f>[1]Завтраки!E53</f>
        <v>1.5</v>
      </c>
      <c r="H124" s="43">
        <f>[1]Завтраки!F53</f>
        <v>0.5</v>
      </c>
      <c r="I124" s="43">
        <f>[1]Завтраки!G53</f>
        <v>21</v>
      </c>
      <c r="J124" s="43">
        <f>[1]Завтраки!H53</f>
        <v>94.5</v>
      </c>
      <c r="K124" s="44"/>
      <c r="L124" s="43"/>
    </row>
    <row r="125" spans="1:12" ht="15">
      <c r="A125" s="14"/>
      <c r="B125" s="15"/>
      <c r="C125" s="11"/>
      <c r="D125" s="6"/>
      <c r="E125" s="42" t="s">
        <v>52</v>
      </c>
      <c r="F125" s="43">
        <f>[1]Завтраки!D52</f>
        <v>20</v>
      </c>
      <c r="G125" s="43">
        <f>[1]Завтраки!E52</f>
        <v>0.16</v>
      </c>
      <c r="H125" s="43">
        <f>[1]Завтраки!F52</f>
        <v>16.399999999999999</v>
      </c>
      <c r="I125" s="43">
        <f>[1]Завтраки!G52</f>
        <v>0.26</v>
      </c>
      <c r="J125" s="43">
        <f>[1]Завтраки!H52</f>
        <v>149.28</v>
      </c>
      <c r="K125" s="44" t="s">
        <v>53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17.68</v>
      </c>
      <c r="H127" s="19">
        <f t="shared" si="62"/>
        <v>29.5</v>
      </c>
      <c r="I127" s="19">
        <f t="shared" si="62"/>
        <v>115.54</v>
      </c>
      <c r="J127" s="19">
        <f t="shared" si="62"/>
        <v>799.31999999999994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655</v>
      </c>
      <c r="G138" s="32">
        <f t="shared" ref="G138" si="66">G127+G137</f>
        <v>17.68</v>
      </c>
      <c r="H138" s="32">
        <f t="shared" ref="H138" si="67">H127+H137</f>
        <v>29.5</v>
      </c>
      <c r="I138" s="32">
        <f t="shared" ref="I138" si="68">I127+I137</f>
        <v>115.54</v>
      </c>
      <c r="J138" s="32">
        <f t="shared" ref="J138:L138" si="69">J127+J137</f>
        <v>799.31999999999994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f>[1]Завтраки!D56</f>
        <v>135</v>
      </c>
      <c r="G139" s="40">
        <f>[1]Завтраки!E56</f>
        <v>7.32</v>
      </c>
      <c r="H139" s="40">
        <f>[1]Завтраки!F56</f>
        <v>5.5</v>
      </c>
      <c r="I139" s="40">
        <f>[1]Завтраки!G56</f>
        <v>26.52</v>
      </c>
      <c r="J139" s="40">
        <f>[1]Завтраки!H56</f>
        <v>184.86</v>
      </c>
      <c r="K139" s="41" t="s">
        <v>48</v>
      </c>
      <c r="L139" s="40">
        <v>81.25</v>
      </c>
    </row>
    <row r="140" spans="1:12" ht="15">
      <c r="A140" s="23"/>
      <c r="B140" s="15"/>
      <c r="C140" s="11"/>
      <c r="D140" s="6"/>
      <c r="E140" s="42" t="s">
        <v>52</v>
      </c>
      <c r="F140" s="43">
        <f>[1]Завтраки!D58</f>
        <v>20</v>
      </c>
      <c r="G140" s="43">
        <f>[1]Завтраки!E58</f>
        <v>0.16</v>
      </c>
      <c r="H140" s="43">
        <f>[1]Завтраки!F58</f>
        <v>16.399999999999999</v>
      </c>
      <c r="I140" s="43">
        <f>[1]Завтраки!G58</f>
        <v>0.26</v>
      </c>
      <c r="J140" s="43">
        <f>[1]Завтраки!H58</f>
        <v>149.28</v>
      </c>
      <c r="K140" s="44" t="s">
        <v>53</v>
      </c>
      <c r="L140" s="43"/>
    </row>
    <row r="141" spans="1:12" ht="15">
      <c r="A141" s="23"/>
      <c r="B141" s="15"/>
      <c r="C141" s="11"/>
      <c r="D141" s="7" t="s">
        <v>22</v>
      </c>
      <c r="E141" s="42" t="s">
        <v>43</v>
      </c>
      <c r="F141" s="43">
        <f>[1]Завтраки!D59</f>
        <v>200</v>
      </c>
      <c r="G141" s="43">
        <f>[1]Завтраки!E59</f>
        <v>0.03</v>
      </c>
      <c r="H141" s="43">
        <f>[1]Завтраки!F59</f>
        <v>0.1</v>
      </c>
      <c r="I141" s="43">
        <f>[1]Завтраки!G59</f>
        <v>9.5</v>
      </c>
      <c r="J141" s="43">
        <f>[1]Завтраки!H59</f>
        <v>39.020000000000003</v>
      </c>
      <c r="K141" s="44" t="s">
        <v>42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tr">
        <f>[1]Завтраки!C57</f>
        <v>Хлеб пшеничный</v>
      </c>
      <c r="F142" s="43">
        <f>[1]Завтраки!D57</f>
        <v>100</v>
      </c>
      <c r="G142" s="43">
        <f>[1]Завтраки!E57</f>
        <v>7.89</v>
      </c>
      <c r="H142" s="43">
        <f>[1]Завтраки!F57</f>
        <v>1</v>
      </c>
      <c r="I142" s="43">
        <f>[1]Завтраки!G57</f>
        <v>48.29</v>
      </c>
      <c r="J142" s="43">
        <f>[1]Завтраки!H57</f>
        <v>176.25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44</v>
      </c>
      <c r="F143" s="43">
        <f>[1]Завтраки!D60</f>
        <v>100</v>
      </c>
      <c r="G143" s="43">
        <f>[1]Завтраки!E60</f>
        <v>1.5</v>
      </c>
      <c r="H143" s="43">
        <f>[1]Завтраки!F60</f>
        <v>0.5</v>
      </c>
      <c r="I143" s="43">
        <f>[1]Завтраки!G60</f>
        <v>21</v>
      </c>
      <c r="J143" s="43">
        <f>[1]Завтраки!H60</f>
        <v>94.5</v>
      </c>
      <c r="K143" s="44" t="s">
        <v>45</v>
      </c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555</v>
      </c>
      <c r="G146" s="19">
        <f t="shared" ref="G146:J146" si="70">SUM(G139:G145)</f>
        <v>16.899999999999999</v>
      </c>
      <c r="H146" s="19">
        <f t="shared" si="70"/>
        <v>23.5</v>
      </c>
      <c r="I146" s="19">
        <f t="shared" si="70"/>
        <v>105.57</v>
      </c>
      <c r="J146" s="19">
        <f t="shared" si="70"/>
        <v>643.91</v>
      </c>
      <c r="K146" s="25"/>
      <c r="L146" s="19">
        <f t="shared" ref="L146" si="71">SUM(L139:L145)</f>
        <v>81.25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555</v>
      </c>
      <c r="G157" s="32">
        <f t="shared" ref="G157" si="74">G146+G156</f>
        <v>16.899999999999999</v>
      </c>
      <c r="H157" s="32">
        <f t="shared" ref="H157" si="75">H146+H156</f>
        <v>23.5</v>
      </c>
      <c r="I157" s="32">
        <f t="shared" ref="I157" si="76">I146+I156</f>
        <v>105.57</v>
      </c>
      <c r="J157" s="32">
        <f t="shared" ref="J157:L157" si="77">J146+J156</f>
        <v>643.91</v>
      </c>
      <c r="K157" s="32"/>
      <c r="L157" s="32">
        <f t="shared" si="77"/>
        <v>81.25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>
        <f>[1]Завтраки!D62</f>
        <v>210</v>
      </c>
      <c r="G158" s="40">
        <f>[1]Завтраки!E62</f>
        <v>6.03</v>
      </c>
      <c r="H158" s="40">
        <f>[1]Завтраки!F62</f>
        <v>3.47</v>
      </c>
      <c r="I158" s="40">
        <f>[1]Завтраки!G62</f>
        <v>42.23</v>
      </c>
      <c r="J158" s="40">
        <f>[1]Завтраки!H62</f>
        <v>224.27</v>
      </c>
      <c r="K158" s="41" t="s">
        <v>72</v>
      </c>
      <c r="L158" s="40">
        <f>$L$110</f>
        <v>0</v>
      </c>
    </row>
    <row r="159" spans="1:12" ht="15">
      <c r="A159" s="23"/>
      <c r="B159" s="15"/>
      <c r="C159" s="11"/>
      <c r="D159" s="6"/>
      <c r="E159" s="42" t="s">
        <v>56</v>
      </c>
      <c r="F159" s="43">
        <f>[1]Завтраки!D64</f>
        <v>20</v>
      </c>
      <c r="G159" s="43">
        <f>[1]Завтраки!E64</f>
        <v>0.16</v>
      </c>
      <c r="H159" s="43">
        <f>[1]Завтраки!F64</f>
        <v>16.399999999999999</v>
      </c>
      <c r="I159" s="43">
        <f>[1]Завтраки!G64</f>
        <v>0.26</v>
      </c>
      <c r="J159" s="43">
        <f>[1]Завтраки!H64</f>
        <v>149.28</v>
      </c>
      <c r="K159" s="44" t="s">
        <v>53</v>
      </c>
      <c r="L159" s="43"/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f>[1]Завтраки!D65</f>
        <v>200</v>
      </c>
      <c r="G160" s="43">
        <f>[1]Завтраки!E65</f>
        <v>1.52</v>
      </c>
      <c r="H160" s="43">
        <f>[1]Завтраки!F65</f>
        <v>1.35</v>
      </c>
      <c r="I160" s="43">
        <f>[1]Завтраки!G65</f>
        <v>15.9</v>
      </c>
      <c r="J160" s="43">
        <f>[1]Завтраки!H65</f>
        <v>81.83</v>
      </c>
      <c r="K160" s="44" t="s">
        <v>47</v>
      </c>
      <c r="L160" s="43"/>
    </row>
    <row r="161" spans="1:12" ht="15">
      <c r="A161" s="23"/>
      <c r="B161" s="15"/>
      <c r="C161" s="11"/>
      <c r="D161" s="7" t="s">
        <v>23</v>
      </c>
      <c r="E161" s="42" t="str">
        <f>[1]Завтраки!C63</f>
        <v>Хлеб пшеничный</v>
      </c>
      <c r="F161" s="43">
        <f>[1]Завтраки!D63</f>
        <v>100</v>
      </c>
      <c r="G161" s="43">
        <f>[1]Завтраки!E63</f>
        <v>7.89</v>
      </c>
      <c r="H161" s="43">
        <f>[1]Завтраки!F63</f>
        <v>1</v>
      </c>
      <c r="I161" s="43">
        <f>[1]Завтраки!G63</f>
        <v>48.29</v>
      </c>
      <c r="J161" s="43">
        <f>[1]Завтраки!H63</f>
        <v>176.25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 t="s">
        <v>44</v>
      </c>
      <c r="F162" s="43">
        <f>[1]Завтраки!D66</f>
        <v>100</v>
      </c>
      <c r="G162" s="43">
        <f>[1]Завтраки!E66</f>
        <v>1.5</v>
      </c>
      <c r="H162" s="43">
        <f>[1]Завтраки!F66</f>
        <v>0.5</v>
      </c>
      <c r="I162" s="43">
        <f>[1]Завтраки!G66</f>
        <v>21</v>
      </c>
      <c r="J162" s="43">
        <f>[1]Завтраки!H66</f>
        <v>94.5</v>
      </c>
      <c r="K162" s="44" t="s">
        <v>45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630</v>
      </c>
      <c r="G165" s="19">
        <f t="shared" ref="G165:J165" si="78">SUM(G158:G164)</f>
        <v>17.100000000000001</v>
      </c>
      <c r="H165" s="19">
        <f t="shared" si="78"/>
        <v>22.72</v>
      </c>
      <c r="I165" s="19">
        <f t="shared" si="78"/>
        <v>127.67999999999999</v>
      </c>
      <c r="J165" s="19">
        <f t="shared" si="78"/>
        <v>726.13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630</v>
      </c>
      <c r="G176" s="32">
        <f t="shared" ref="G176" si="82">G165+G175</f>
        <v>17.100000000000001</v>
      </c>
      <c r="H176" s="32">
        <f t="shared" ref="H176" si="83">H165+H175</f>
        <v>22.72</v>
      </c>
      <c r="I176" s="32">
        <f t="shared" ref="I176" si="84">I165+I175</f>
        <v>127.67999999999999</v>
      </c>
      <c r="J176" s="32">
        <f t="shared" ref="J176:L176" si="85">J165+J175</f>
        <v>726.13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f>[1]Завтраки!D68</f>
        <v>150</v>
      </c>
      <c r="G177" s="40">
        <f>[1]Завтраки!E68</f>
        <v>4.05</v>
      </c>
      <c r="H177" s="40">
        <f>[1]Завтраки!F68</f>
        <v>6</v>
      </c>
      <c r="I177" s="40">
        <f>[1]Завтраки!G68</f>
        <v>8.6999999999999993</v>
      </c>
      <c r="J177" s="40">
        <f>[1]Завтраки!H68</f>
        <v>105</v>
      </c>
      <c r="K177" s="41" t="s">
        <v>61</v>
      </c>
      <c r="L177" s="40">
        <v>81.25</v>
      </c>
    </row>
    <row r="178" spans="1:12" ht="15">
      <c r="A178" s="23"/>
      <c r="B178" s="15"/>
      <c r="C178" s="11"/>
      <c r="D178" s="6"/>
      <c r="E178" s="42" t="str">
        <f>[1]Завтраки!C72</f>
        <v>Сосиски "Особые халяль"</v>
      </c>
      <c r="F178" s="43">
        <f>[1]Завтраки!D72</f>
        <v>100</v>
      </c>
      <c r="G178" s="43">
        <f>[1]Завтраки!E72</f>
        <v>9.5</v>
      </c>
      <c r="H178" s="43">
        <f>[1]Завтраки!F72</f>
        <v>13.5</v>
      </c>
      <c r="I178" s="43">
        <f>[1]Завтраки!G72</f>
        <v>2.74</v>
      </c>
      <c r="J178" s="43">
        <f>[1]Завтраки!H72</f>
        <v>170.46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43</v>
      </c>
      <c r="F179" s="43">
        <f>[1]Завтраки!D70</f>
        <v>200</v>
      </c>
      <c r="G179" s="43">
        <f>[1]Завтраки!E70</f>
        <v>0.03</v>
      </c>
      <c r="H179" s="43">
        <f>[1]Завтраки!F70</f>
        <v>0.1</v>
      </c>
      <c r="I179" s="43">
        <f>[1]Завтраки!G70</f>
        <v>9.5</v>
      </c>
      <c r="J179" s="43">
        <f>[1]Завтраки!H70</f>
        <v>39.020000000000003</v>
      </c>
      <c r="K179" s="44" t="s">
        <v>42</v>
      </c>
      <c r="L179" s="43"/>
    </row>
    <row r="180" spans="1:12" ht="15">
      <c r="A180" s="23"/>
      <c r="B180" s="15"/>
      <c r="C180" s="11"/>
      <c r="D180" s="7" t="s">
        <v>23</v>
      </c>
      <c r="E180" s="42" t="str">
        <f>[1]Завтраки!C69</f>
        <v>Хлеб пшеничный</v>
      </c>
      <c r="F180" s="43">
        <f>[1]Завтраки!D69</f>
        <v>100</v>
      </c>
      <c r="G180" s="43">
        <f>[1]Завтраки!E69</f>
        <v>7.89</v>
      </c>
      <c r="H180" s="43">
        <f>[1]Завтраки!F69</f>
        <v>1</v>
      </c>
      <c r="I180" s="43">
        <f>[1]Завтраки!G69</f>
        <v>48.29</v>
      </c>
      <c r="J180" s="43">
        <f>[1]Завтраки!H69</f>
        <v>176.25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 t="s">
        <v>52</v>
      </c>
      <c r="F182" s="43">
        <f>[1]Завтраки!D71</f>
        <v>20</v>
      </c>
      <c r="G182" s="43">
        <f>[1]Завтраки!E71</f>
        <v>0.16</v>
      </c>
      <c r="H182" s="43">
        <f>[1]Завтраки!F71</f>
        <v>16.399999999999999</v>
      </c>
      <c r="I182" s="43">
        <f>[1]Завтраки!G71</f>
        <v>0.26</v>
      </c>
      <c r="J182" s="43">
        <f>[1]Завтраки!H71</f>
        <v>149.28</v>
      </c>
      <c r="K182" s="44" t="s">
        <v>53</v>
      </c>
      <c r="L182" s="43"/>
    </row>
    <row r="183" spans="1:12" ht="15">
      <c r="A183" s="23"/>
      <c r="B183" s="15"/>
      <c r="C183" s="11"/>
      <c r="D183" s="6"/>
      <c r="E183" s="42" t="str">
        <f>[1]Завтраки!C73</f>
        <v>Булочка домашняя</v>
      </c>
      <c r="F183" s="43">
        <f>[1]Завтраки!D73</f>
        <v>60</v>
      </c>
      <c r="G183" s="43">
        <f>[1]Завтраки!E73</f>
        <v>4.2</v>
      </c>
      <c r="H183" s="43">
        <f>[1]Завтраки!F73</f>
        <v>6.7</v>
      </c>
      <c r="I183" s="43">
        <f>[1]Завтраки!G73</f>
        <v>27.8</v>
      </c>
      <c r="J183" s="43">
        <f>[1]Завтраки!H73</f>
        <v>188.3</v>
      </c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25.83</v>
      </c>
      <c r="H184" s="19">
        <f t="shared" si="86"/>
        <v>43.7</v>
      </c>
      <c r="I184" s="19">
        <f t="shared" si="86"/>
        <v>97.289999999999992</v>
      </c>
      <c r="J184" s="19">
        <f t="shared" si="86"/>
        <v>828.31</v>
      </c>
      <c r="K184" s="25"/>
      <c r="L184" s="19">
        <f t="shared" ref="L184" si="87">SUM(L177:L183)</f>
        <v>81.25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630</v>
      </c>
      <c r="G195" s="32">
        <f t="shared" ref="G195" si="90">G184+G194</f>
        <v>25.83</v>
      </c>
      <c r="H195" s="32">
        <f t="shared" ref="H195" si="91">H184+H194</f>
        <v>43.7</v>
      </c>
      <c r="I195" s="32">
        <f t="shared" ref="I195" si="92">I184+I194</f>
        <v>97.289999999999992</v>
      </c>
      <c r="J195" s="32">
        <f t="shared" ref="J195:L195" si="93">J184+J194</f>
        <v>828.31</v>
      </c>
      <c r="K195" s="32"/>
      <c r="L195" s="32">
        <f t="shared" si="93"/>
        <v>81.25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20.189</v>
      </c>
      <c r="H196" s="34">
        <f t="shared" si="94"/>
        <v>27.607999999999997</v>
      </c>
      <c r="I196" s="34">
        <f t="shared" si="94"/>
        <v>110.27799999999999</v>
      </c>
      <c r="J196" s="34">
        <f t="shared" si="94"/>
        <v>741.60199999999986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81.25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DNA7 X64</cp:lastModifiedBy>
  <dcterms:created xsi:type="dcterms:W3CDTF">2022-05-16T14:23:56Z</dcterms:created>
  <dcterms:modified xsi:type="dcterms:W3CDTF">2023-10-13T13:38:11Z</dcterms:modified>
</cp:coreProperties>
</file>